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7_Prestations de nettoyage des locaux et vitres\1_ DCE\1.1 Version de travail\LOT 7 - Muret\"/>
    </mc:Choice>
  </mc:AlternateContent>
  <xr:revisionPtr revIDLastSave="0" documentId="13_ncr:1_{70ED921A-636A-4E69-8A70-05320457FB82}" xr6:coauthVersionLast="47" xr6:coauthVersionMax="47" xr10:uidLastSave="{00000000-0000-0000-0000-000000000000}"/>
  <bookViews>
    <workbookView xWindow="3285" yWindow="1005" windowWidth="26265" windowHeight="19875" activeTab="2" xr2:uid="{00000000-000D-0000-FFFF-FFFF00000000}"/>
  </bookViews>
  <sheets>
    <sheet name="DPGF" sheetId="1" r:id="rId1"/>
    <sheet name="BPU" sheetId="2" r:id="rId2"/>
    <sheet name="Commande-type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2" i="1" s="1"/>
  <c r="E7" i="4"/>
  <c r="E8" i="4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E6" i="4"/>
  <c r="E5" i="4"/>
  <c r="E4" i="4"/>
  <c r="E3" i="4"/>
  <c r="E9" i="4" l="1"/>
  <c r="E10" i="4" s="1"/>
  <c r="H11" i="1" l="1"/>
  <c r="F10" i="2" l="1"/>
  <c r="F11" i="2"/>
  <c r="F12" i="2"/>
  <c r="F13" i="2"/>
  <c r="F14" i="2"/>
  <c r="F3" i="2"/>
  <c r="E11" i="2"/>
  <c r="E12" i="2"/>
  <c r="E13" i="2"/>
  <c r="E14" i="2"/>
  <c r="E10" i="2"/>
  <c r="E3" i="2"/>
  <c r="G13" i="1" l="1"/>
  <c r="H13" i="1"/>
  <c r="H12" i="1" l="1"/>
</calcChain>
</file>

<file path=xl/sharedStrings.xml><?xml version="1.0" encoding="utf-8"?>
<sst xmlns="http://schemas.openxmlformats.org/spreadsheetml/2006/main" count="86" uniqueCount="61">
  <si>
    <t>DPGF – Décomposition du Prix Global et Forfaitaire</t>
  </si>
  <si>
    <t>Poste</t>
  </si>
  <si>
    <t>Sous-poste</t>
  </si>
  <si>
    <t>Désignation des prestations</t>
  </si>
  <si>
    <t>Nb de personnes employées 
par jour</t>
  </si>
  <si>
    <t>Nb d'heures de travail
par jour</t>
  </si>
  <si>
    <t>Montant mensuel
HT (€)</t>
  </si>
  <si>
    <t>Montant annuel 
HT (€)</t>
  </si>
  <si>
    <t>PRESTATIONS RÉGULIÈRES DE NETTOYAGE ET D'ENTRETIEN MÉNAGER</t>
  </si>
  <si>
    <t>Poste 1</t>
  </si>
  <si>
    <t>1.1</t>
  </si>
  <si>
    <r>
      <t>Bâtiment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B - Moyens généraux / ateliers simulation</t>
    </r>
  </si>
  <si>
    <t>1.2</t>
  </si>
  <si>
    <t>Bâtiment E - Centre, bâtiment G - Division technique, Bâtiments H et I - Hangars</t>
  </si>
  <si>
    <t>1.3</t>
  </si>
  <si>
    <t>Bâtiment F - Local association</t>
  </si>
  <si>
    <t>NETTOYAGE VITRAGES EXTÉRIEURS (2 faces)</t>
  </si>
  <si>
    <t>Nacelle (oui/non)</t>
  </si>
  <si>
    <t>Poste 2</t>
  </si>
  <si>
    <t>2.1</t>
  </si>
  <si>
    <t>2.2</t>
  </si>
  <si>
    <t>2.3</t>
  </si>
  <si>
    <t>TOTAL HT</t>
  </si>
  <si>
    <t>TVA</t>
  </si>
  <si>
    <t>TOTAL TTC</t>
  </si>
  <si>
    <t>BPU – Bordereau des Prix Unitaires</t>
  </si>
  <si>
    <t>Prestations à la demande</t>
  </si>
  <si>
    <t>Unité</t>
  </si>
  <si>
    <t>Prix unitaire HT (€)</t>
  </si>
  <si>
    <t>TVA (€)</t>
  </si>
  <si>
    <t>Prix unitaire TTC (€)</t>
  </si>
  <si>
    <t>Coût du nettoyage des bâtiments</t>
  </si>
  <si>
    <t>Heure</t>
  </si>
  <si>
    <t>Nettoyage de vitrage extérieur et store</t>
  </si>
  <si>
    <t>Mois</t>
  </si>
  <si>
    <t>Trimestre</t>
  </si>
  <si>
    <t>Prestation "pandémie" : 
Désinfection de tous les points de contact avec produits virucide
(cf. 3-3 du CCTP)</t>
  </si>
  <si>
    <t>Commande-type</t>
  </si>
  <si>
    <t>Descriptif des prestations</t>
  </si>
  <si>
    <t>Quantité</t>
  </si>
  <si>
    <t>Montant HT (€)</t>
  </si>
  <si>
    <t>m²</t>
  </si>
  <si>
    <t>TOTAL</t>
  </si>
  <si>
    <t>Nettoyage de la salle du restaurant bâtiment D</t>
  </si>
  <si>
    <t>Nettoyage d'une partie du RDC du bâtiment E (halls, un escalier, un couloir)</t>
  </si>
  <si>
    <t>Sanitaires du bâtiment E</t>
  </si>
  <si>
    <t>Salle de réunion du bâtiment E</t>
  </si>
  <si>
    <t>Nettoyage des locaux après un meeting aérien, à planifier un dimanche matin :</t>
  </si>
  <si>
    <t>- L'espace restauration du bâtiment D
- Les espaces de circulation du bâtiment E</t>
  </si>
  <si>
    <t>- Salle de réunion</t>
  </si>
  <si>
    <t>Taux horaire agent d'entretien
de 5h à 21h</t>
  </si>
  <si>
    <t>Jours ouvrés : du lundi au vendredi</t>
  </si>
  <si>
    <t>Samedi</t>
  </si>
  <si>
    <t>Dimanche et jours fériés</t>
  </si>
  <si>
    <t>Majoration dimanche - 5h-21h</t>
  </si>
  <si>
    <t>Majoration de 5h à 21h</t>
  </si>
  <si>
    <t>Majoration de 21h à 5h</t>
  </si>
  <si>
    <t>Mensuelle – 1 passage / jour</t>
  </si>
  <si>
    <t>Mensuelle – 2 passages / jour</t>
  </si>
  <si>
    <t>Trimestrielle – 1 passage / jour</t>
  </si>
  <si>
    <t>Trimestrielle – 2 passages /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</si>
</sst>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8" xfId="0" applyFill="1" applyBorder="1"/>
    <xf numFmtId="0" fontId="0" fillId="3" borderId="10" xfId="0" applyFill="1" applyBorder="1"/>
    <xf numFmtId="0" fontId="0" fillId="0" borderId="12" xfId="0" applyBorder="1"/>
    <xf numFmtId="0" fontId="0" fillId="0" borderId="14" xfId="0" applyBorder="1"/>
    <xf numFmtId="0" fontId="3" fillId="0" borderId="14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0" fontId="3" fillId="3" borderId="9" xfId="0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6" xfId="0" applyBorder="1"/>
    <xf numFmtId="0" fontId="0" fillId="0" borderId="18" xfId="0" applyBorder="1"/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2" fillId="2" borderId="35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0" fillId="0" borderId="27" xfId="0" applyBorder="1" applyAlignment="1">
      <alignment vertical="center" wrapText="1"/>
    </xf>
    <xf numFmtId="0" fontId="0" fillId="3" borderId="31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4" borderId="45" xfId="0" applyFill="1" applyBorder="1"/>
    <xf numFmtId="0" fontId="0" fillId="4" borderId="46" xfId="0" applyFill="1" applyBorder="1"/>
    <xf numFmtId="0" fontId="0" fillId="4" borderId="47" xfId="0" applyFill="1" applyBorder="1"/>
    <xf numFmtId="0" fontId="0" fillId="4" borderId="48" xfId="0" applyFill="1" applyBorder="1"/>
    <xf numFmtId="44" fontId="0" fillId="0" borderId="14" xfId="0" applyNumberFormat="1" applyBorder="1" applyAlignment="1" applyProtection="1">
      <alignment horizontal="center" vertical="center"/>
      <protection locked="0"/>
    </xf>
    <xf numFmtId="44" fontId="0" fillId="0" borderId="43" xfId="0" applyNumberFormat="1" applyBorder="1" applyAlignment="1" applyProtection="1">
      <alignment horizontal="center" vertical="center"/>
      <protection locked="0"/>
    </xf>
    <xf numFmtId="44" fontId="0" fillId="0" borderId="16" xfId="0" applyNumberFormat="1" applyBorder="1" applyAlignment="1" applyProtection="1">
      <alignment horizontal="center" vertical="center"/>
      <protection locked="0"/>
    </xf>
    <xf numFmtId="44" fontId="0" fillId="0" borderId="23" xfId="0" applyNumberFormat="1" applyBorder="1" applyAlignment="1" applyProtection="1">
      <alignment horizontal="center" vertical="center"/>
      <protection locked="0"/>
    </xf>
    <xf numFmtId="44" fontId="0" fillId="0" borderId="14" xfId="0" applyNumberFormat="1" applyBorder="1" applyAlignment="1" applyProtection="1">
      <alignment horizontal="center" vertical="center"/>
      <protection hidden="1"/>
    </xf>
    <xf numFmtId="44" fontId="0" fillId="0" borderId="27" xfId="0" applyNumberFormat="1" applyBorder="1" applyAlignment="1" applyProtection="1">
      <alignment horizontal="center" vertical="center"/>
      <protection hidden="1"/>
    </xf>
    <xf numFmtId="44" fontId="0" fillId="0" borderId="43" xfId="0" applyNumberFormat="1" applyBorder="1" applyAlignment="1" applyProtection="1">
      <alignment horizontal="center" vertical="center"/>
      <protection hidden="1"/>
    </xf>
    <xf numFmtId="44" fontId="0" fillId="0" borderId="44" xfId="0" applyNumberFormat="1" applyBorder="1" applyAlignment="1" applyProtection="1">
      <alignment horizontal="center" vertical="center"/>
      <protection hidden="1"/>
    </xf>
    <xf numFmtId="44" fontId="0" fillId="0" borderId="16" xfId="0" applyNumberFormat="1" applyBorder="1" applyAlignment="1" applyProtection="1">
      <alignment horizontal="center" vertical="center"/>
      <protection hidden="1"/>
    </xf>
    <xf numFmtId="44" fontId="0" fillId="0" borderId="28" xfId="0" applyNumberFormat="1" applyBorder="1" applyAlignment="1" applyProtection="1">
      <alignment horizontal="center" vertical="center"/>
      <protection hidden="1"/>
    </xf>
    <xf numFmtId="44" fontId="0" fillId="0" borderId="23" xfId="0" applyNumberFormat="1" applyBorder="1" applyAlignment="1" applyProtection="1">
      <alignment horizontal="center" vertical="center"/>
      <protection hidden="1"/>
    </xf>
    <xf numFmtId="44" fontId="0" fillId="0" borderId="36" xfId="0" applyNumberFormat="1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 vertical="center"/>
      <protection locked="0"/>
    </xf>
    <xf numFmtId="44" fontId="0" fillId="0" borderId="15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44" fontId="0" fillId="0" borderId="17" xfId="0" applyNumberFormat="1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44" fontId="0" fillId="0" borderId="20" xfId="0" applyNumberFormat="1" applyBorder="1" applyAlignment="1" applyProtection="1">
      <alignment horizontal="center" vertical="center"/>
      <protection locked="0"/>
    </xf>
    <xf numFmtId="44" fontId="0" fillId="0" borderId="19" xfId="0" applyNumberFormat="1" applyBorder="1" applyAlignment="1" applyProtection="1">
      <alignment horizontal="center" vertical="center"/>
      <protection hidden="1"/>
    </xf>
    <xf numFmtId="44" fontId="0" fillId="0" borderId="15" xfId="0" applyNumberFormat="1" applyBorder="1" applyAlignment="1" applyProtection="1">
      <alignment horizontal="center" vertical="center"/>
      <protection hidden="1"/>
    </xf>
    <xf numFmtId="44" fontId="0" fillId="0" borderId="20" xfId="0" applyNumberFormat="1" applyBorder="1" applyAlignment="1" applyProtection="1">
      <alignment horizontal="center" vertical="center"/>
      <protection hidden="1"/>
    </xf>
    <xf numFmtId="44" fontId="0" fillId="0" borderId="17" xfId="0" applyNumberFormat="1" applyBorder="1" applyAlignment="1" applyProtection="1">
      <alignment horizontal="center" vertical="center"/>
      <protection hidden="1"/>
    </xf>
    <xf numFmtId="44" fontId="0" fillId="0" borderId="21" xfId="0" applyNumberFormat="1" applyBorder="1" applyAlignment="1" applyProtection="1">
      <alignment horizontal="center" vertical="center"/>
      <protection hidden="1"/>
    </xf>
    <xf numFmtId="44" fontId="0" fillId="0" borderId="22" xfId="0" applyNumberFormat="1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0" xfId="0"/>
    <xf numFmtId="0" fontId="2" fillId="2" borderId="49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51" xfId="0" applyFont="1" applyBorder="1" applyAlignment="1">
      <alignment horizontal="right"/>
    </xf>
    <xf numFmtId="0" fontId="3" fillId="0" borderId="52" xfId="0" applyFont="1" applyBorder="1" applyAlignment="1">
      <alignment horizontal="right"/>
    </xf>
    <xf numFmtId="0" fontId="0" fillId="0" borderId="53" xfId="0" applyBorder="1" applyAlignment="1">
      <alignment wrapText="1"/>
    </xf>
    <xf numFmtId="0" fontId="0" fillId="0" borderId="54" xfId="0" quotePrefix="1" applyBorder="1" applyAlignment="1">
      <alignment wrapText="1"/>
    </xf>
    <xf numFmtId="0" fontId="0" fillId="0" borderId="55" xfId="0" quotePrefix="1" applyBorder="1" applyAlignment="1">
      <alignment wrapText="1"/>
    </xf>
    <xf numFmtId="0" fontId="0" fillId="0" borderId="0" xfId="0"/>
    <xf numFmtId="0" fontId="0" fillId="0" borderId="13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3" fillId="0" borderId="56" xfId="0" applyFont="1" applyBorder="1" applyAlignment="1">
      <alignment horizontal="right"/>
    </xf>
    <xf numFmtId="44" fontId="0" fillId="0" borderId="57" xfId="0" applyNumberFormat="1" applyBorder="1" applyAlignment="1" applyProtection="1">
      <alignment horizontal="center" vertical="center"/>
      <protection hidden="1"/>
    </xf>
    <xf numFmtId="0" fontId="0" fillId="4" borderId="58" xfId="0" applyFill="1" applyBorder="1"/>
    <xf numFmtId="0" fontId="0" fillId="4" borderId="59" xfId="0" applyFill="1" applyBorder="1"/>
    <xf numFmtId="0" fontId="0" fillId="0" borderId="60" xfId="0" applyBorder="1" applyAlignment="1">
      <alignment vertical="center" wrapText="1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44" fontId="0" fillId="0" borderId="18" xfId="0" applyNumberFormat="1" applyBorder="1" applyAlignment="1" applyProtection="1">
      <alignment horizontal="center" vertical="center"/>
      <protection locked="0"/>
    </xf>
    <xf numFmtId="44" fontId="0" fillId="0" borderId="18" xfId="0" applyNumberFormat="1" applyBorder="1" applyAlignment="1" applyProtection="1">
      <alignment horizontal="center" vertical="center"/>
      <protection hidden="1"/>
    </xf>
    <xf numFmtId="44" fontId="0" fillId="0" borderId="29" xfId="0" applyNumberFormat="1" applyBorder="1" applyAlignment="1" applyProtection="1">
      <alignment horizontal="center" vertical="center"/>
      <protection hidden="1"/>
    </xf>
    <xf numFmtId="0" fontId="0" fillId="0" borderId="61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44" fontId="0" fillId="0" borderId="62" xfId="0" applyNumberFormat="1" applyBorder="1" applyAlignment="1" applyProtection="1">
      <alignment horizontal="center" vertical="center"/>
      <protection hidden="1"/>
    </xf>
    <xf numFmtId="0" fontId="0" fillId="0" borderId="3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/>
    <xf numFmtId="0" fontId="0" fillId="0" borderId="2" xfId="0" applyBorder="1" applyAlignment="1">
      <alignment vertical="center" wrapText="1"/>
    </xf>
    <xf numFmtId="0" fontId="0" fillId="0" borderId="64" xfId="0" applyBorder="1" applyAlignment="1">
      <alignment vertical="center" wrapText="1"/>
    </xf>
    <xf numFmtId="0" fontId="0" fillId="0" borderId="65" xfId="0" applyBorder="1" applyAlignment="1">
      <alignment horizontal="left" vertical="center"/>
    </xf>
    <xf numFmtId="0" fontId="0" fillId="0" borderId="65" xfId="0" applyBorder="1" applyAlignment="1">
      <alignment horizontal="center" vertical="center"/>
    </xf>
    <xf numFmtId="44" fontId="0" fillId="0" borderId="65" xfId="0" applyNumberFormat="1" applyBorder="1" applyAlignment="1" applyProtection="1">
      <alignment horizontal="center" vertical="center"/>
      <protection locked="0"/>
    </xf>
    <xf numFmtId="44" fontId="0" fillId="0" borderId="65" xfId="0" applyNumberFormat="1" applyBorder="1" applyAlignment="1" applyProtection="1">
      <alignment horizontal="center" vertical="center"/>
      <protection hidden="1"/>
    </xf>
    <xf numFmtId="44" fontId="0" fillId="0" borderId="32" xfId="0" applyNumberFormat="1" applyBorder="1" applyAlignment="1" applyProtection="1">
      <alignment horizontal="center" vertical="center"/>
      <protection hidden="1"/>
    </xf>
    <xf numFmtId="0" fontId="0" fillId="0" borderId="31" xfId="0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44" fontId="0" fillId="0" borderId="31" xfId="0" applyNumberFormat="1" applyBorder="1" applyAlignment="1" applyProtection="1">
      <alignment horizontal="center" vertical="center"/>
      <protection locked="0"/>
    </xf>
    <xf numFmtId="44" fontId="0" fillId="0" borderId="31" xfId="0" applyNumberFormat="1" applyBorder="1" applyAlignment="1" applyProtection="1">
      <alignment horizontal="center" vertical="center"/>
      <protection hidden="1"/>
    </xf>
    <xf numFmtId="0" fontId="1" fillId="0" borderId="0" xfId="0" applyFont="1" applyAlignment="1"/>
    <xf numFmtId="0" fontId="0" fillId="0" borderId="0" xfId="0" applyAlignment="1"/>
    <xf numFmtId="0" fontId="0" fillId="0" borderId="3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zoomScaleNormal="100" workbookViewId="0">
      <selection activeCell="C24" sqref="C24"/>
    </sheetView>
  </sheetViews>
  <sheetFormatPr baseColWidth="10" defaultColWidth="9.140625" defaultRowHeight="15" x14ac:dyDescent="0.25"/>
  <cols>
    <col min="1" max="1" width="9.5703125" customWidth="1"/>
    <col min="2" max="2" width="11" customWidth="1"/>
    <col min="3" max="3" width="73.42578125" customWidth="1"/>
    <col min="4" max="4" width="17" customWidth="1"/>
    <col min="5" max="5" width="27.140625" customWidth="1"/>
    <col min="6" max="6" width="25.7109375" customWidth="1"/>
    <col min="7" max="8" width="18.7109375" customWidth="1"/>
  </cols>
  <sheetData>
    <row r="1" spans="1:8" ht="19.5" thickBot="1" x14ac:dyDescent="0.35">
      <c r="A1" s="115" t="s">
        <v>0</v>
      </c>
      <c r="B1" s="116"/>
      <c r="C1" s="116"/>
      <c r="D1" s="116"/>
      <c r="E1" s="116"/>
      <c r="F1" s="116"/>
      <c r="G1" s="116"/>
      <c r="H1" s="116"/>
    </row>
    <row r="2" spans="1:8" ht="30" x14ac:dyDescent="0.25">
      <c r="A2" s="12" t="s">
        <v>1</v>
      </c>
      <c r="B2" s="13" t="s">
        <v>2</v>
      </c>
      <c r="C2" s="31" t="s">
        <v>3</v>
      </c>
      <c r="D2" s="30"/>
      <c r="E2" s="14" t="s">
        <v>4</v>
      </c>
      <c r="F2" s="14" t="s">
        <v>5</v>
      </c>
      <c r="G2" s="15" t="s">
        <v>6</v>
      </c>
      <c r="H2" s="16" t="s">
        <v>7</v>
      </c>
    </row>
    <row r="3" spans="1:8" x14ac:dyDescent="0.25">
      <c r="A3" s="11" t="s">
        <v>8</v>
      </c>
      <c r="B3" s="4"/>
      <c r="C3" s="4"/>
      <c r="D3" s="4"/>
      <c r="E3" s="4"/>
      <c r="F3" s="4"/>
      <c r="G3" s="4"/>
      <c r="H3" s="5"/>
    </row>
    <row r="4" spans="1:8" x14ac:dyDescent="0.25">
      <c r="A4" s="117" t="s">
        <v>9</v>
      </c>
      <c r="B4" s="20" t="s">
        <v>10</v>
      </c>
      <c r="C4" s="122" t="s">
        <v>11</v>
      </c>
      <c r="D4" s="123"/>
      <c r="E4" s="52"/>
      <c r="F4" s="52"/>
      <c r="G4" s="40"/>
      <c r="H4" s="53"/>
    </row>
    <row r="5" spans="1:8" x14ac:dyDescent="0.25">
      <c r="A5" s="118"/>
      <c r="B5" s="22" t="s">
        <v>12</v>
      </c>
      <c r="C5" s="124" t="s">
        <v>13</v>
      </c>
      <c r="D5" s="125"/>
      <c r="E5" s="54"/>
      <c r="F5" s="54"/>
      <c r="G5" s="42"/>
      <c r="H5" s="55"/>
    </row>
    <row r="6" spans="1:8" x14ac:dyDescent="0.25">
      <c r="A6" s="118"/>
      <c r="B6" s="22" t="s">
        <v>14</v>
      </c>
      <c r="C6" s="126" t="s">
        <v>15</v>
      </c>
      <c r="D6" s="127"/>
      <c r="E6" s="54"/>
      <c r="F6" s="54"/>
      <c r="G6" s="42"/>
      <c r="H6" s="55"/>
    </row>
    <row r="7" spans="1:8" x14ac:dyDescent="0.25">
      <c r="A7" s="11" t="s">
        <v>16</v>
      </c>
      <c r="B7" s="4"/>
      <c r="C7" s="4"/>
      <c r="D7" s="33" t="s">
        <v>17</v>
      </c>
      <c r="E7" s="4"/>
      <c r="F7" s="4"/>
      <c r="G7" s="4"/>
      <c r="H7" s="5"/>
    </row>
    <row r="8" spans="1:8" x14ac:dyDescent="0.25">
      <c r="A8" s="119" t="s">
        <v>18</v>
      </c>
      <c r="B8" s="7" t="s">
        <v>19</v>
      </c>
      <c r="C8" s="32" t="s">
        <v>11</v>
      </c>
      <c r="D8" s="25"/>
      <c r="E8" s="52"/>
      <c r="F8" s="52"/>
      <c r="G8" s="40"/>
      <c r="H8" s="53"/>
    </row>
    <row r="9" spans="1:8" x14ac:dyDescent="0.25">
      <c r="A9" s="120"/>
      <c r="B9" s="23" t="s">
        <v>20</v>
      </c>
      <c r="C9" s="28" t="s">
        <v>13</v>
      </c>
      <c r="D9" s="26"/>
      <c r="E9" s="56"/>
      <c r="F9" s="54"/>
      <c r="G9" s="57"/>
      <c r="H9" s="55"/>
    </row>
    <row r="10" spans="1:8" x14ac:dyDescent="0.25">
      <c r="A10" s="121"/>
      <c r="B10" s="24" t="s">
        <v>21</v>
      </c>
      <c r="C10" s="29" t="s">
        <v>15</v>
      </c>
      <c r="D10" s="27"/>
      <c r="E10" s="56"/>
      <c r="F10" s="54"/>
      <c r="G10" s="57"/>
      <c r="H10" s="55"/>
    </row>
    <row r="11" spans="1:8" x14ac:dyDescent="0.25">
      <c r="A11" s="1"/>
      <c r="C11" s="6"/>
      <c r="D11" s="6"/>
      <c r="E11" s="6"/>
      <c r="F11" s="8" t="s">
        <v>22</v>
      </c>
      <c r="G11" s="58">
        <f>SUM(G4:G10)</f>
        <v>0</v>
      </c>
      <c r="H11" s="59">
        <f>SUM(H4:H10)</f>
        <v>0</v>
      </c>
    </row>
    <row r="12" spans="1:8" x14ac:dyDescent="0.25">
      <c r="A12" s="1"/>
      <c r="F12" s="9" t="s">
        <v>23</v>
      </c>
      <c r="G12" s="60">
        <f>G11*0.2</f>
        <v>0</v>
      </c>
      <c r="H12" s="61">
        <f>H11*0.2</f>
        <v>0</v>
      </c>
    </row>
    <row r="13" spans="1:8" ht="15.75" thickBot="1" x14ac:dyDescent="0.3">
      <c r="A13" s="2"/>
      <c r="B13" s="3"/>
      <c r="C13" s="3"/>
      <c r="D13" s="3"/>
      <c r="E13" s="3"/>
      <c r="F13" s="10" t="s">
        <v>24</v>
      </c>
      <c r="G13" s="62">
        <f>G11*1.2</f>
        <v>0</v>
      </c>
      <c r="H13" s="63">
        <f>H11*1.2</f>
        <v>0</v>
      </c>
    </row>
  </sheetData>
  <mergeCells count="6">
    <mergeCell ref="A1:H1"/>
    <mergeCell ref="A4:A6"/>
    <mergeCell ref="A8:A10"/>
    <mergeCell ref="C4:D4"/>
    <mergeCell ref="C5:D5"/>
    <mergeCell ref="C6:D6"/>
  </mergeCells>
  <phoneticPr fontId="4" type="noConversion"/>
  <dataValidations count="1">
    <dataValidation type="list" allowBlank="1" showInputMessage="1" showErrorMessage="1" sqref="D8 D9 D10" xr:uid="{0B2BEBD4-1FD8-4FF9-BF14-29722958A122}">
      <formula1>"oui,non"</formula1>
    </dataValidation>
  </dataValidations>
  <pageMargins left="0.74803149606299213" right="0.74803149606299213" top="0.98425196850393704" bottom="0.98425196850393704" header="0.51181102362204722" footer="0.51181102362204722"/>
  <pageSetup paperSize="8" scale="64" orientation="portrait" r:id="rId1"/>
  <headerFooter>
    <oddHeader>&amp;L
LOT 7 - Site de Muret&amp;C202500FCS094
Nettoyage des locaux et des vitres des sites de l'ENAC&amp;R&amp;G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4"/>
  <sheetViews>
    <sheetView zoomScaleNormal="100" workbookViewId="0">
      <selection activeCell="B4" sqref="B4:F4"/>
    </sheetView>
  </sheetViews>
  <sheetFormatPr baseColWidth="10" defaultColWidth="9.140625" defaultRowHeight="15" x14ac:dyDescent="0.25"/>
  <cols>
    <col min="1" max="1" width="58.5703125" customWidth="1"/>
    <col min="2" max="2" width="32.7109375" style="80" customWidth="1"/>
    <col min="3" max="3" width="14.28515625" customWidth="1"/>
    <col min="4" max="4" width="23" customWidth="1"/>
    <col min="5" max="5" width="11.5703125" customWidth="1"/>
    <col min="6" max="6" width="24" customWidth="1"/>
    <col min="7" max="7" width="27.140625" customWidth="1"/>
    <col min="8" max="8" width="25.7109375" customWidth="1"/>
  </cols>
  <sheetData>
    <row r="1" spans="1:8" ht="19.5" thickBot="1" x14ac:dyDescent="0.35">
      <c r="A1" s="115" t="s">
        <v>25</v>
      </c>
      <c r="B1" s="115"/>
      <c r="C1" s="116"/>
      <c r="D1" s="116"/>
      <c r="E1" s="116"/>
      <c r="F1" s="116"/>
    </row>
    <row r="2" spans="1:8" ht="30" x14ac:dyDescent="0.25">
      <c r="A2" s="17" t="s">
        <v>26</v>
      </c>
      <c r="B2" s="30"/>
      <c r="C2" s="13" t="s">
        <v>27</v>
      </c>
      <c r="D2" s="13" t="s">
        <v>28</v>
      </c>
      <c r="E2" s="13" t="s">
        <v>29</v>
      </c>
      <c r="F2" s="35" t="s">
        <v>30</v>
      </c>
      <c r="G2" s="14" t="s">
        <v>4</v>
      </c>
      <c r="H2" s="16" t="s">
        <v>5</v>
      </c>
    </row>
    <row r="3" spans="1:8" x14ac:dyDescent="0.25">
      <c r="A3" s="102" t="s">
        <v>31</v>
      </c>
      <c r="B3" s="90"/>
      <c r="C3" s="18" t="s">
        <v>32</v>
      </c>
      <c r="D3" s="40"/>
      <c r="E3" s="44">
        <f>D3*0.2</f>
        <v>0</v>
      </c>
      <c r="F3" s="45">
        <f>D3*1.2</f>
        <v>0</v>
      </c>
      <c r="G3" s="36"/>
      <c r="H3" s="37"/>
    </row>
    <row r="4" spans="1:8" s="80" customFormat="1" ht="15" customHeight="1" x14ac:dyDescent="0.25">
      <c r="A4" s="101" t="s">
        <v>50</v>
      </c>
      <c r="B4" s="111" t="s">
        <v>51</v>
      </c>
      <c r="C4" s="112" t="s">
        <v>32</v>
      </c>
      <c r="D4" s="113"/>
      <c r="E4" s="114">
        <f>D4*0.2</f>
        <v>0</v>
      </c>
      <c r="F4" s="114">
        <f>D4+E4</f>
        <v>0</v>
      </c>
      <c r="G4" s="88"/>
      <c r="H4" s="89"/>
    </row>
    <row r="5" spans="1:8" s="80" customFormat="1" x14ac:dyDescent="0.25">
      <c r="A5" s="134" t="s">
        <v>55</v>
      </c>
      <c r="B5" s="106" t="s">
        <v>52</v>
      </c>
      <c r="C5" s="107" t="s">
        <v>32</v>
      </c>
      <c r="D5" s="108"/>
      <c r="E5" s="109">
        <f t="shared" ref="E5:E9" si="0">D5*0.2</f>
        <v>0</v>
      </c>
      <c r="F5" s="110">
        <f t="shared" ref="F5:F6" si="1">D5+E5</f>
        <v>0</v>
      </c>
      <c r="G5" s="88"/>
      <c r="H5" s="89"/>
    </row>
    <row r="6" spans="1:8" s="80" customFormat="1" x14ac:dyDescent="0.25">
      <c r="A6" s="135"/>
      <c r="B6" s="93" t="s">
        <v>53</v>
      </c>
      <c r="C6" s="94" t="s">
        <v>32</v>
      </c>
      <c r="D6" s="95"/>
      <c r="E6" s="96">
        <f t="shared" si="0"/>
        <v>0</v>
      </c>
      <c r="F6" s="97">
        <f t="shared" si="1"/>
        <v>0</v>
      </c>
      <c r="G6" s="88"/>
      <c r="H6" s="89"/>
    </row>
    <row r="7" spans="1:8" s="80" customFormat="1" x14ac:dyDescent="0.25">
      <c r="A7" s="131" t="s">
        <v>56</v>
      </c>
      <c r="B7" s="91" t="s">
        <v>51</v>
      </c>
      <c r="C7" s="74" t="s">
        <v>32</v>
      </c>
      <c r="D7" s="40"/>
      <c r="E7" s="44">
        <f>D7*0.2</f>
        <v>0</v>
      </c>
      <c r="F7" s="45">
        <f>D7+E7</f>
        <v>0</v>
      </c>
      <c r="G7" s="88"/>
      <c r="H7" s="89"/>
    </row>
    <row r="8" spans="1:8" s="80" customFormat="1" x14ac:dyDescent="0.25">
      <c r="A8" s="132"/>
      <c r="B8" s="92" t="s">
        <v>52</v>
      </c>
      <c r="C8" s="83" t="s">
        <v>32</v>
      </c>
      <c r="D8" s="42"/>
      <c r="E8" s="48">
        <f t="shared" si="0"/>
        <v>0</v>
      </c>
      <c r="F8" s="49">
        <f t="shared" ref="F8:F9" si="2">D8+E8</f>
        <v>0</v>
      </c>
      <c r="G8" s="88"/>
      <c r="H8" s="89"/>
    </row>
    <row r="9" spans="1:8" s="80" customFormat="1" x14ac:dyDescent="0.25">
      <c r="A9" s="133"/>
      <c r="B9" s="93" t="s">
        <v>53</v>
      </c>
      <c r="C9" s="94" t="s">
        <v>32</v>
      </c>
      <c r="D9" s="95"/>
      <c r="E9" s="96">
        <f t="shared" si="0"/>
        <v>0</v>
      </c>
      <c r="F9" s="97">
        <f t="shared" si="2"/>
        <v>0</v>
      </c>
      <c r="G9" s="88"/>
      <c r="H9" s="89"/>
    </row>
    <row r="10" spans="1:8" x14ac:dyDescent="0.25">
      <c r="A10" s="104" t="s">
        <v>33</v>
      </c>
      <c r="B10" s="105"/>
      <c r="C10" s="21" t="s">
        <v>32</v>
      </c>
      <c r="D10" s="41"/>
      <c r="E10" s="46">
        <f>D10*0.2</f>
        <v>0</v>
      </c>
      <c r="F10" s="47">
        <f t="shared" ref="F10:F14" si="3">D10*1.2</f>
        <v>0</v>
      </c>
      <c r="G10" s="38"/>
      <c r="H10" s="39"/>
    </row>
    <row r="11" spans="1:8" x14ac:dyDescent="0.25">
      <c r="A11" s="128" t="s">
        <v>36</v>
      </c>
      <c r="B11" s="7" t="s">
        <v>57</v>
      </c>
      <c r="C11" s="18" t="s">
        <v>34</v>
      </c>
      <c r="D11" s="40"/>
      <c r="E11" s="44">
        <f t="shared" ref="E11:E14" si="4">D11*0.2</f>
        <v>0</v>
      </c>
      <c r="F11" s="45">
        <f t="shared" si="3"/>
        <v>0</v>
      </c>
      <c r="G11" s="64"/>
      <c r="H11" s="65"/>
    </row>
    <row r="12" spans="1:8" x14ac:dyDescent="0.25">
      <c r="A12" s="129"/>
      <c r="B12" s="23" t="s">
        <v>58</v>
      </c>
      <c r="C12" s="19" t="s">
        <v>34</v>
      </c>
      <c r="D12" s="42"/>
      <c r="E12" s="48">
        <f t="shared" si="4"/>
        <v>0</v>
      </c>
      <c r="F12" s="49">
        <f t="shared" si="3"/>
        <v>0</v>
      </c>
      <c r="G12" s="66"/>
      <c r="H12" s="67"/>
    </row>
    <row r="13" spans="1:8" x14ac:dyDescent="0.25">
      <c r="A13" s="129"/>
      <c r="B13" s="23" t="s">
        <v>59</v>
      </c>
      <c r="C13" s="19" t="s">
        <v>35</v>
      </c>
      <c r="D13" s="42"/>
      <c r="E13" s="48">
        <f t="shared" si="4"/>
        <v>0</v>
      </c>
      <c r="F13" s="49">
        <f t="shared" si="3"/>
        <v>0</v>
      </c>
      <c r="G13" s="66"/>
      <c r="H13" s="67"/>
    </row>
    <row r="14" spans="1:8" ht="15.75" thickBot="1" x14ac:dyDescent="0.3">
      <c r="A14" s="130"/>
      <c r="B14" s="103" t="s">
        <v>60</v>
      </c>
      <c r="C14" s="34" t="s">
        <v>35</v>
      </c>
      <c r="D14" s="43"/>
      <c r="E14" s="50">
        <f t="shared" si="4"/>
        <v>0</v>
      </c>
      <c r="F14" s="51">
        <f t="shared" si="3"/>
        <v>0</v>
      </c>
      <c r="G14" s="68"/>
      <c r="H14" s="69"/>
    </row>
  </sheetData>
  <mergeCells count="4">
    <mergeCell ref="A11:A14"/>
    <mergeCell ref="A1:F1"/>
    <mergeCell ref="A7:A9"/>
    <mergeCell ref="A5:A6"/>
  </mergeCells>
  <pageMargins left="0.74803149606299213" right="0.74803149606299213" top="0.98425196850393704" bottom="0.98425196850393704" header="0.51181102362204722" footer="0.51181102362204722"/>
  <pageSetup paperSize="8" scale="70" orientation="portrait" r:id="rId1"/>
  <headerFooter>
    <oddHeader>&amp;L
LOT 7 - Site de Muret&amp;C202500FCS094
Nettoyage des locaux et des vitres des sites de l'ENAC&amp;R&amp;G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9AE61-EDA1-4C55-A646-A60C908FEC80}">
  <sheetPr>
    <pageSetUpPr fitToPage="1"/>
  </sheetPr>
  <dimension ref="A1:E16"/>
  <sheetViews>
    <sheetView tabSelected="1" zoomScaleNormal="100" workbookViewId="0">
      <selection activeCell="C13" sqref="C13"/>
    </sheetView>
  </sheetViews>
  <sheetFormatPr baseColWidth="10" defaultColWidth="9.140625" defaultRowHeight="15" x14ac:dyDescent="0.25"/>
  <cols>
    <col min="1" max="1" width="67.85546875" style="70" customWidth="1"/>
    <col min="2" max="3" width="11.140625" style="70" customWidth="1"/>
    <col min="4" max="5" width="18.85546875" style="70" customWidth="1"/>
    <col min="6" max="16384" width="9.140625" style="70"/>
  </cols>
  <sheetData>
    <row r="1" spans="1:5" ht="19.5" thickBot="1" x14ac:dyDescent="0.35">
      <c r="A1" s="136" t="s">
        <v>37</v>
      </c>
      <c r="B1" s="136"/>
      <c r="C1" s="137"/>
      <c r="D1" s="137"/>
      <c r="E1" s="137"/>
    </row>
    <row r="2" spans="1:5" x14ac:dyDescent="0.25">
      <c r="A2" s="17" t="s">
        <v>38</v>
      </c>
      <c r="B2" s="71" t="s">
        <v>39</v>
      </c>
      <c r="C2" s="72" t="s">
        <v>27</v>
      </c>
      <c r="D2" s="35" t="s">
        <v>28</v>
      </c>
      <c r="E2" s="73" t="s">
        <v>40</v>
      </c>
    </row>
    <row r="3" spans="1:5" x14ac:dyDescent="0.25">
      <c r="A3" s="81" t="s">
        <v>43</v>
      </c>
      <c r="B3" s="74">
        <v>179</v>
      </c>
      <c r="C3" s="74" t="s">
        <v>41</v>
      </c>
      <c r="D3" s="40"/>
      <c r="E3" s="59">
        <f>D3*B3</f>
        <v>0</v>
      </c>
    </row>
    <row r="4" spans="1:5" x14ac:dyDescent="0.25">
      <c r="A4" s="82" t="s">
        <v>44</v>
      </c>
      <c r="B4" s="83">
        <v>100</v>
      </c>
      <c r="C4" s="83" t="s">
        <v>41</v>
      </c>
      <c r="D4" s="42"/>
      <c r="E4" s="61">
        <f t="shared" ref="E4:E7" si="0">D4*B4</f>
        <v>0</v>
      </c>
    </row>
    <row r="5" spans="1:5" x14ac:dyDescent="0.25">
      <c r="A5" s="82" t="s">
        <v>45</v>
      </c>
      <c r="B5" s="83">
        <v>34</v>
      </c>
      <c r="C5" s="83" t="s">
        <v>41</v>
      </c>
      <c r="D5" s="42"/>
      <c r="E5" s="61">
        <f>D5*B5</f>
        <v>0</v>
      </c>
    </row>
    <row r="6" spans="1:5" x14ac:dyDescent="0.25">
      <c r="A6" s="98" t="s">
        <v>46</v>
      </c>
      <c r="B6" s="99">
        <v>100</v>
      </c>
      <c r="C6" s="99" t="s">
        <v>41</v>
      </c>
      <c r="D6" s="41"/>
      <c r="E6" s="100">
        <f t="shared" si="0"/>
        <v>0</v>
      </c>
    </row>
    <row r="7" spans="1:5" s="80" customFormat="1" ht="15.75" thickBot="1" x14ac:dyDescent="0.3">
      <c r="A7" s="84" t="s">
        <v>54</v>
      </c>
      <c r="B7" s="85">
        <v>3</v>
      </c>
      <c r="C7" s="85" t="s">
        <v>32</v>
      </c>
      <c r="D7" s="43"/>
      <c r="E7" s="63">
        <f t="shared" si="0"/>
        <v>0</v>
      </c>
    </row>
    <row r="8" spans="1:5" x14ac:dyDescent="0.25">
      <c r="D8" s="86" t="s">
        <v>42</v>
      </c>
      <c r="E8" s="87">
        <f>SUM(E3:E7)</f>
        <v>0</v>
      </c>
    </row>
    <row r="9" spans="1:5" x14ac:dyDescent="0.25">
      <c r="D9" s="75" t="s">
        <v>23</v>
      </c>
      <c r="E9" s="61">
        <f>E8*0.2</f>
        <v>0</v>
      </c>
    </row>
    <row r="10" spans="1:5" ht="15.75" thickBot="1" x14ac:dyDescent="0.3">
      <c r="D10" s="76" t="s">
        <v>24</v>
      </c>
      <c r="E10" s="63">
        <f>SUM(E8:E9)</f>
        <v>0</v>
      </c>
    </row>
    <row r="13" spans="1:5" ht="15.75" thickBot="1" x14ac:dyDescent="0.3"/>
    <row r="14" spans="1:5" ht="30" x14ac:dyDescent="0.25">
      <c r="A14" s="77" t="s">
        <v>47</v>
      </c>
    </row>
    <row r="15" spans="1:5" ht="30" x14ac:dyDescent="0.25">
      <c r="A15" s="78" t="s">
        <v>48</v>
      </c>
    </row>
    <row r="16" spans="1:5" ht="15.75" thickBot="1" x14ac:dyDescent="0.3">
      <c r="A16" s="79" t="s">
        <v>49</v>
      </c>
    </row>
  </sheetData>
  <mergeCells count="1">
    <mergeCell ref="A1:E1"/>
  </mergeCells>
  <pageMargins left="0.74803149606299213" right="0.74803149606299213" top="0.98425196850393704" bottom="0.98425196850393704" header="0.51181102362204722" footer="0.51181102362204722"/>
  <pageSetup paperSize="8" orientation="portrait" r:id="rId1"/>
  <headerFooter>
    <oddHeader>&amp;L
LOT 7 - Site de Muret&amp;C202600FCS007
Nettoyage des locaux et des vitres des sites de l'ENAC&amp;R&amp;G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3aa6b3b22044dc1b9c4d8786ee79a11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74032536beeb0f66a2a04b4126b812e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66AF10-396B-496C-9600-A5138B7CA87F}">
  <ds:schemaRefs>
    <ds:schemaRef ds:uri="http://schemas.microsoft.com/office/2006/metadata/properties"/>
    <ds:schemaRef ds:uri="http://schemas.microsoft.com/office/infopath/2007/PartnerControls"/>
    <ds:schemaRef ds:uri="e45bd863-e054-4439-b7fa-2e4eecb0cd88"/>
    <ds:schemaRef ds:uri="b53bd5b6-377f-4c63-9b2c-5d15d8c1ac61"/>
  </ds:schemaRefs>
</ds:datastoreItem>
</file>

<file path=customXml/itemProps2.xml><?xml version="1.0" encoding="utf-8"?>
<ds:datastoreItem xmlns:ds="http://schemas.openxmlformats.org/officeDocument/2006/customXml" ds:itemID="{CFDC48DE-70A4-455F-85E2-2423B2CB08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6AFAFD-F3C6-47D1-BE4F-5E4FD0C473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Commande-type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Clara MARTIN-BOUTAULT</cp:lastModifiedBy>
  <cp:revision/>
  <dcterms:created xsi:type="dcterms:W3CDTF">2026-01-12T09:23:55Z</dcterms:created>
  <dcterms:modified xsi:type="dcterms:W3CDTF">2026-01-27T13:43:20Z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